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ug-dec 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<sst xmlns="http://schemas.openxmlformats.org/spreadsheetml/2006/main" count="32" uniqueCount="32">
  <si>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Trim I</t>
  </si>
  <si>
    <t>Ianuarie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</si>
  <si>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</si>
  <si>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</si>
  <si>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</si>
  <si>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</si>
  <si>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</si>
  <si>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 xml:space="preserve">                                        și transport sanitar neasistat</t>
  </si>
  <si>
    <t>Februarie</t>
  </si>
  <si>
    <t>Serviciul Decontare Servicii Medicale</t>
  </si>
  <si>
    <t>Martie</t>
  </si>
  <si>
    <t>Aprilie</t>
  </si>
  <si>
    <t xml:space="preserve">Mai </t>
  </si>
  <si>
    <t>Iunie</t>
  </si>
  <si>
    <t>Trim II</t>
  </si>
  <si>
    <t>Semestrul I</t>
  </si>
  <si>
    <t>Iiulie</t>
  </si>
  <si>
    <t>August</t>
  </si>
  <si>
    <t>Septembrie</t>
  </si>
  <si>
    <t>Trim III</t>
  </si>
  <si>
    <t>Octombrie</t>
  </si>
  <si>
    <t>Noiembrie</t>
  </si>
  <si>
    <t>Decembrie</t>
  </si>
  <si>
    <t>Trim IV</t>
  </si>
  <si>
    <t xml:space="preserve">               Repartizarea sumelor aferente perioadei august-decembrie 2019 la consultații de urgență la domiciliu</t>
  </si>
  <si>
    <t>SC Cardiomed  SRL</t>
  </si>
  <si>
    <t>SC Asidor SRL</t>
  </si>
  <si>
    <t>SC Sorel si Sorela SRL</t>
  </si>
  <si>
    <t xml:space="preserve">      Total privati</t>
  </si>
  <si>
    <t>Semestrul II</t>
  </si>
  <si>
    <t>An 2019</t>
  </si>
  <si>
    <t>Aug-Dec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</si>
</sst>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  <numFmt numFmtId="175" formatCode="[$-418]dddd\,\ d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1" fontId="0" fillId="33" borderId="0" xfId="0" applyNumberFormat="1" applyFill="1" applyAlignment="1">
      <alignment/>
    </xf>
    <xf numFmtId="0" fontId="3" fillId="0" borderId="0" xfId="0" applyFont="1" applyAlignment="1">
      <alignment/>
    </xf>
    <xf numFmtId="171" fontId="4" fillId="0" borderId="10" xfId="42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71" fontId="4" fillId="0" borderId="17" xfId="42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171" fontId="3" fillId="34" borderId="20" xfId="42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171" fontId="4" fillId="33" borderId="21" xfId="42" applyFont="1" applyFill="1" applyBorder="1" applyAlignment="1">
      <alignment/>
    </xf>
    <xf numFmtId="171" fontId="4" fillId="33" borderId="10" xfId="42" applyFont="1" applyFill="1" applyBorder="1" applyAlignment="1">
      <alignment/>
    </xf>
    <xf numFmtId="171" fontId="4" fillId="33" borderId="17" xfId="42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171" fontId="1" fillId="33" borderId="22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71" fontId="0" fillId="33" borderId="10" xfId="0" applyNumberForma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21" xfId="0" applyNumberFormat="1" applyFont="1" applyFill="1" applyBorder="1" applyAlignment="1">
      <alignment/>
    </xf>
    <xf numFmtId="171" fontId="1" fillId="35" borderId="21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/>
    </xf>
    <xf numFmtId="0" fontId="5" fillId="0" borderId="24" xfId="0" applyFont="1" applyBorder="1" applyAlignment="1">
      <alignment horizontal="center" wrapText="1"/>
    </xf>
    <xf numFmtId="171" fontId="4" fillId="0" borderId="25" xfId="42" applyFont="1" applyBorder="1" applyAlignment="1">
      <alignment/>
    </xf>
    <xf numFmtId="171" fontId="4" fillId="0" borderId="26" xfId="42" applyFont="1" applyBorder="1" applyAlignment="1">
      <alignment/>
    </xf>
    <xf numFmtId="171" fontId="3" fillId="34" borderId="27" xfId="42" applyFont="1" applyFill="1" applyBorder="1" applyAlignment="1">
      <alignment/>
    </xf>
    <xf numFmtId="171" fontId="4" fillId="33" borderId="28" xfId="42" applyFont="1" applyFill="1" applyBorder="1" applyAlignment="1">
      <alignment/>
    </xf>
    <xf numFmtId="171" fontId="4" fillId="33" borderId="25" xfId="42" applyFont="1" applyFill="1" applyBorder="1" applyAlignment="1">
      <alignment/>
    </xf>
    <xf numFmtId="171" fontId="4" fillId="33" borderId="26" xfId="42" applyFont="1" applyFill="1" applyBorder="1" applyAlignment="1">
      <alignment/>
    </xf>
    <xf numFmtId="171" fontId="1" fillId="35" borderId="28" xfId="0" applyNumberFormat="1" applyFont="1" applyFill="1" applyBorder="1" applyAlignment="1">
      <alignment/>
    </xf>
    <xf numFmtId="171" fontId="1" fillId="33" borderId="29" xfId="0" applyNumberFormat="1" applyFont="1" applyFill="1" applyBorder="1" applyAlignment="1">
      <alignment/>
    </xf>
    <xf numFmtId="43" fontId="0" fillId="33" borderId="0" xfId="0" applyNumberFormat="1" applyFill="1" applyAlignment="1">
      <alignment/>
    </xf>
    <xf numFmtId="171" fontId="1" fillId="34" borderId="10" xfId="0" applyNumberFormat="1" applyFont="1" applyFill="1" applyBorder="1" applyAlignment="1">
      <alignment/>
    </xf>
    <xf numFmtId="171" fontId="1" fillId="34" borderId="20" xfId="0" applyNumberFormat="1" applyFont="1" applyFill="1" applyBorder="1" applyAlignment="1">
      <alignment/>
    </xf>
    <xf numFmtId="171" fontId="1" fillId="34" borderId="27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171" fontId="1" fillId="35" borderId="17" xfId="0" applyNumberFormat="1" applyFont="1" applyFill="1" applyBorder="1" applyAlignment="1">
      <alignment/>
    </xf>
    <xf numFmtId="171" fontId="1" fillId="35" borderId="26" xfId="0" applyNumberFormat="1" applyFont="1" applyFill="1" applyBorder="1" applyAlignment="1">
      <alignment/>
    </xf>
    <xf numFmtId="43" fontId="4" fillId="0" borderId="30" xfId="0" applyNumberFormat="1" applyFont="1" applyBorder="1" applyAlignment="1">
      <alignment horizontal="left"/>
    </xf>
    <xf numFmtId="43" fontId="4" fillId="0" borderId="31" xfId="0" applyNumberFormat="1" applyFont="1" applyBorder="1" applyAlignment="1">
      <alignment horizontal="left"/>
    </xf>
    <xf numFmtId="43" fontId="3" fillId="34" borderId="32" xfId="0" applyNumberFormat="1" applyFont="1" applyFill="1" applyBorder="1" applyAlignment="1">
      <alignment horizontal="left"/>
    </xf>
    <xf numFmtId="43" fontId="4" fillId="33" borderId="33" xfId="0" applyNumberFormat="1" applyFont="1" applyFill="1" applyBorder="1" applyAlignment="1">
      <alignment horizontal="left"/>
    </xf>
    <xf numFmtId="43" fontId="4" fillId="33" borderId="30" xfId="0" applyNumberFormat="1" applyFont="1" applyFill="1" applyBorder="1" applyAlignment="1">
      <alignment horizontal="left"/>
    </xf>
    <xf numFmtId="43" fontId="4" fillId="33" borderId="31" xfId="0" applyNumberFormat="1" applyFont="1" applyFill="1" applyBorder="1" applyAlignment="1">
      <alignment horizontal="left"/>
    </xf>
    <xf numFmtId="43" fontId="0" fillId="33" borderId="10" xfId="0" applyNumberFormat="1" applyFill="1" applyBorder="1" applyAlignment="1">
      <alignment horizontal="left"/>
    </xf>
    <xf numFmtId="43" fontId="1" fillId="34" borderId="32" xfId="0" applyNumberFormat="1" applyFont="1" applyFill="1" applyBorder="1" applyAlignment="1">
      <alignment horizontal="left"/>
    </xf>
    <xf numFmtId="43" fontId="1" fillId="35" borderId="33" xfId="0" applyNumberFormat="1" applyFont="1" applyFill="1" applyBorder="1" applyAlignment="1">
      <alignment horizontal="left"/>
    </xf>
    <xf numFmtId="43" fontId="1" fillId="34" borderId="10" xfId="0" applyNumberFormat="1" applyFont="1" applyFill="1" applyBorder="1" applyAlignment="1">
      <alignment horizontal="left"/>
    </xf>
    <xf numFmtId="43" fontId="1" fillId="35" borderId="26" xfId="0" applyNumberFormat="1" applyFont="1" applyFill="1" applyBorder="1" applyAlignment="1">
      <alignment horizontal="left"/>
    </xf>
    <xf numFmtId="43" fontId="1" fillId="33" borderId="34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5.7109375" style="0" customWidth="1"/>
    <col min="5" max="5" width="13.00390625" style="0" customWidth="1"/>
    <col min="6" max="6" width="15.8515625" style="0" customWidth="1"/>
    <col min="7" max="7" width="14.57421875" style="0" customWidth="1"/>
    <col min="8" max="8" width="18.00390625" style="0" customWidth="1"/>
    <col min="9" max="9" width="13.8515625" style="0" bestFit="1" customWidth="1"/>
    <col min="10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6</v>
      </c>
      <c r="B1" s="1"/>
    </row>
    <row r="2" spans="1:10" ht="12.75">
      <c r="A2" s="1" t="s">
        <v>9</v>
      </c>
      <c r="B2" s="1"/>
      <c r="H2" s="1"/>
      <c r="J2" s="1"/>
    </row>
    <row r="3" spans="8:10" ht="12.75">
      <c r="H3" s="1"/>
      <c r="I3" s="1"/>
      <c r="J3" s="1"/>
    </row>
    <row r="4" spans="8:10" ht="12.75">
      <c r="H4" s="1"/>
      <c r="I4" s="1"/>
      <c r="J4" s="1"/>
    </row>
    <row r="5" spans="8:10" ht="12.75">
      <c r="H5" s="1"/>
      <c r="I5" s="1"/>
      <c r="J5" s="1"/>
    </row>
    <row r="6" spans="8:10" ht="12.75">
      <c r="H6" s="1"/>
      <c r="I6" s="1"/>
      <c r="J6" s="1"/>
    </row>
    <row r="7" spans="8:10" ht="12.75">
      <c r="H7" s="1"/>
      <c r="I7" s="1"/>
      <c r="J7" s="1"/>
    </row>
    <row r="8" spans="1:10" ht="18">
      <c r="A8" s="11" t="s">
        <v>24</v>
      </c>
      <c r="B8" s="14"/>
      <c r="C8" s="14"/>
      <c r="D8" s="14"/>
      <c r="E8" s="14"/>
      <c r="F8" s="14"/>
      <c r="G8" s="14"/>
      <c r="H8" s="15"/>
      <c r="I8" s="1"/>
      <c r="J8" s="1"/>
    </row>
    <row r="9" spans="1:8" ht="15.75">
      <c r="A9" s="10"/>
      <c r="B9" s="11" t="s">
        <v>7</v>
      </c>
      <c r="C9" s="12"/>
      <c r="D9" s="12"/>
      <c r="E9" s="12"/>
      <c r="F9" s="12"/>
      <c r="G9" s="12"/>
      <c r="H9" s="13"/>
    </row>
    <row r="10" spans="1:8" ht="15.75">
      <c r="A10" s="10"/>
      <c r="B10" s="11"/>
      <c r="C10" s="12"/>
      <c r="D10" s="12"/>
      <c r="E10" s="12"/>
      <c r="F10" s="12"/>
      <c r="G10" s="12"/>
      <c r="H10" s="13"/>
    </row>
    <row r="11" spans="1:8" ht="15.75">
      <c r="A11" s="10"/>
      <c r="B11" s="11"/>
      <c r="C11" s="12"/>
      <c r="D11" s="12"/>
      <c r="E11" s="12"/>
      <c r="F11" s="12"/>
      <c r="G11" s="12"/>
      <c r="H11" s="13"/>
    </row>
    <row r="12" spans="1:8" ht="15.75">
      <c r="A12" s="10"/>
      <c r="B12" s="11"/>
      <c r="C12" s="12"/>
      <c r="D12" s="12"/>
      <c r="E12" s="12"/>
      <c r="F12" s="12"/>
      <c r="G12" s="12"/>
      <c r="H12" s="13"/>
    </row>
    <row r="13" spans="1:8" ht="13.5" thickBot="1">
      <c r="A13" s="1"/>
      <c r="H13" s="17" t="s">
        <v>2</v>
      </c>
    </row>
    <row r="14" spans="1:8" s="4" customFormat="1" ht="45">
      <c r="A14" s="18">
        <v>2019</v>
      </c>
      <c r="B14" s="19" t="s">
        <v>3</v>
      </c>
      <c r="C14" s="19" t="s">
        <v>4</v>
      </c>
      <c r="D14" s="19" t="s">
        <v>5</v>
      </c>
      <c r="E14" s="19" t="s">
        <v>25</v>
      </c>
      <c r="F14" s="19" t="s">
        <v>26</v>
      </c>
      <c r="G14" s="44" t="s">
        <v>27</v>
      </c>
      <c r="H14" s="20" t="s">
        <v>28</v>
      </c>
    </row>
    <row r="15" spans="1:12" ht="12.75">
      <c r="A15" s="21" t="s">
        <v>1</v>
      </c>
      <c r="B15" s="9">
        <v>13220.78</v>
      </c>
      <c r="C15" s="9">
        <v>3777.92</v>
      </c>
      <c r="D15" s="9">
        <v>26445.46</v>
      </c>
      <c r="E15" s="9">
        <v>0</v>
      </c>
      <c r="F15" s="9">
        <v>3777.92</v>
      </c>
      <c r="G15" s="45"/>
      <c r="H15" s="60">
        <f>B15+C15+D15+E15+F15</f>
        <v>47222.08</v>
      </c>
      <c r="J15" s="5"/>
      <c r="K15" s="5"/>
      <c r="L15" s="5"/>
    </row>
    <row r="16" spans="1:12" ht="12.75">
      <c r="A16" s="21" t="s">
        <v>8</v>
      </c>
      <c r="B16" s="9">
        <v>13220.78</v>
      </c>
      <c r="C16" s="9">
        <v>3777.92</v>
      </c>
      <c r="D16" s="9">
        <v>26445.46</v>
      </c>
      <c r="E16" s="9">
        <v>0</v>
      </c>
      <c r="F16" s="9">
        <v>3777.92</v>
      </c>
      <c r="G16" s="45"/>
      <c r="H16" s="60">
        <f>B16+C16+D16+E16+F16</f>
        <v>47222.08</v>
      </c>
      <c r="I16" s="5"/>
      <c r="J16" s="5"/>
      <c r="K16" s="5"/>
      <c r="L16" s="5"/>
    </row>
    <row r="17" spans="1:28" s="3" customFormat="1" ht="13.5" thickBot="1">
      <c r="A17" s="24" t="s">
        <v>10</v>
      </c>
      <c r="B17" s="25">
        <v>14940.8</v>
      </c>
      <c r="C17" s="25">
        <v>4361.5</v>
      </c>
      <c r="D17" s="25">
        <v>30530.54</v>
      </c>
      <c r="E17" s="25">
        <v>0</v>
      </c>
      <c r="F17" s="25">
        <v>4361.5</v>
      </c>
      <c r="G17" s="46"/>
      <c r="H17" s="61">
        <f>B17+C17+D17+E17+F17</f>
        <v>54194.34</v>
      </c>
      <c r="I17" s="5"/>
      <c r="J17" s="5"/>
      <c r="K17" s="5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9" s="3" customFormat="1" ht="13.5" thickBot="1">
      <c r="A18" s="27" t="s">
        <v>0</v>
      </c>
      <c r="B18" s="28">
        <f>B15+B16+B17</f>
        <v>41382.36</v>
      </c>
      <c r="C18" s="28">
        <f>C15+C16+C17</f>
        <v>11917.34</v>
      </c>
      <c r="D18" s="28">
        <f>D15+D16+D17</f>
        <v>83421.45999999999</v>
      </c>
      <c r="E18" s="28">
        <f>E15+E16+E17</f>
        <v>0</v>
      </c>
      <c r="F18" s="28">
        <f>F15+F16+F17</f>
        <v>11917.34</v>
      </c>
      <c r="G18" s="47"/>
      <c r="H18" s="62">
        <f>F18+E18+D18+C18+B18</f>
        <v>148638.5</v>
      </c>
      <c r="I18" s="7"/>
    </row>
    <row r="19" spans="1:9" s="3" customFormat="1" ht="12.75">
      <c r="A19" s="26" t="s">
        <v>11</v>
      </c>
      <c r="B19" s="31">
        <v>12387.02</v>
      </c>
      <c r="C19" s="31">
        <v>3510.27</v>
      </c>
      <c r="D19" s="31">
        <v>28082.17</v>
      </c>
      <c r="E19" s="31"/>
      <c r="F19" s="31">
        <v>3510.27</v>
      </c>
      <c r="G19" s="48"/>
      <c r="H19" s="63">
        <f>B19+C19+D19+E19+F19</f>
        <v>47489.729999999996</v>
      </c>
      <c r="I19" s="7"/>
    </row>
    <row r="20" spans="1:9" s="3" customFormat="1" ht="12.75">
      <c r="A20" s="22" t="s">
        <v>12</v>
      </c>
      <c r="B20" s="32">
        <v>12387.02</v>
      </c>
      <c r="C20" s="32">
        <v>3510.27</v>
      </c>
      <c r="D20" s="32">
        <v>28082.17</v>
      </c>
      <c r="E20" s="32"/>
      <c r="F20" s="32">
        <v>3510.27</v>
      </c>
      <c r="G20" s="49"/>
      <c r="H20" s="64">
        <f>B20+C20+D20+E20+F20</f>
        <v>47489.729999999996</v>
      </c>
      <c r="I20" s="7"/>
    </row>
    <row r="21" spans="1:9" s="3" customFormat="1" ht="13.5" thickBot="1">
      <c r="A21" s="29" t="s">
        <v>13</v>
      </c>
      <c r="B21" s="33">
        <v>15013.67</v>
      </c>
      <c r="C21" s="33">
        <v>4385.82</v>
      </c>
      <c r="D21" s="33">
        <v>35086.46</v>
      </c>
      <c r="E21" s="33"/>
      <c r="F21" s="33">
        <v>4385.82</v>
      </c>
      <c r="G21" s="50"/>
      <c r="H21" s="65">
        <f>B21+C21+D21+E21+F21</f>
        <v>58871.77</v>
      </c>
      <c r="I21" s="7"/>
    </row>
    <row r="22" spans="1:28" s="3" customFormat="1" ht="13.5" thickBot="1">
      <c r="A22" s="30" t="s">
        <v>14</v>
      </c>
      <c r="B22" s="55">
        <f aca="true" t="shared" si="0" ref="B22:H22">B19+B20+B21</f>
        <v>39787.71</v>
      </c>
      <c r="C22" s="55">
        <f t="shared" si="0"/>
        <v>11406.36</v>
      </c>
      <c r="D22" s="55">
        <f t="shared" si="0"/>
        <v>91250.79999999999</v>
      </c>
      <c r="E22" s="55">
        <f t="shared" si="0"/>
        <v>0</v>
      </c>
      <c r="F22" s="55">
        <f t="shared" si="0"/>
        <v>11406.36</v>
      </c>
      <c r="G22" s="56"/>
      <c r="H22" s="67">
        <f t="shared" si="0"/>
        <v>153851.22999999998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3" customFormat="1" ht="12.75">
      <c r="A23" s="40" t="s">
        <v>15</v>
      </c>
      <c r="B23" s="41">
        <f aca="true" t="shared" si="1" ref="B23:H23">B18+B22</f>
        <v>81170.07</v>
      </c>
      <c r="C23" s="42">
        <f t="shared" si="1"/>
        <v>23323.7</v>
      </c>
      <c r="D23" s="42">
        <f t="shared" si="1"/>
        <v>174672.25999999998</v>
      </c>
      <c r="E23" s="42">
        <f t="shared" si="1"/>
        <v>0</v>
      </c>
      <c r="F23" s="42">
        <f t="shared" si="1"/>
        <v>23323.7</v>
      </c>
      <c r="G23" s="51"/>
      <c r="H23" s="68">
        <f t="shared" si="1"/>
        <v>302489.73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3" customFormat="1" ht="12.75">
      <c r="A24" s="36" t="s">
        <v>16</v>
      </c>
      <c r="B24" s="37">
        <f>12387.04-0.03</f>
        <v>12387.01</v>
      </c>
      <c r="C24" s="38">
        <v>3510.28</v>
      </c>
      <c r="D24" s="38">
        <v>28082.16</v>
      </c>
      <c r="E24" s="38">
        <v>3510.28</v>
      </c>
      <c r="F24" s="38">
        <v>3510.28</v>
      </c>
      <c r="G24" s="38"/>
      <c r="H24" s="66">
        <f>B24+C24+D24+E24+F24-0.01</f>
        <v>50999.99999999999</v>
      </c>
      <c r="I24" s="7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3" customFormat="1" ht="12.75">
      <c r="A25" s="36" t="s">
        <v>17</v>
      </c>
      <c r="B25" s="37">
        <v>12806.99</v>
      </c>
      <c r="C25" s="38">
        <v>3650.26</v>
      </c>
      <c r="D25" s="38">
        <v>29202.11</v>
      </c>
      <c r="E25" s="38">
        <v>3650.26</v>
      </c>
      <c r="F25" s="38">
        <v>3650.26</v>
      </c>
      <c r="G25" s="38">
        <v>3650.26</v>
      </c>
      <c r="H25" s="66">
        <f aca="true" t="shared" si="2" ref="H25:H30">B25+C25+D25+E25+F25+G25</f>
        <v>56610.14000000001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3" customFormat="1" ht="12.75">
      <c r="A26" s="36" t="s">
        <v>18</v>
      </c>
      <c r="B26" s="37">
        <v>12806.99</v>
      </c>
      <c r="C26" s="38">
        <v>3650.26</v>
      </c>
      <c r="D26" s="38">
        <v>29202.1</v>
      </c>
      <c r="E26" s="38">
        <v>3650.26</v>
      </c>
      <c r="F26" s="38">
        <v>3650.26</v>
      </c>
      <c r="G26" s="38">
        <v>3650.26</v>
      </c>
      <c r="H26" s="66">
        <f t="shared" si="2"/>
        <v>56610.130000000005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3" customFormat="1" ht="12.75">
      <c r="A27" s="39" t="s">
        <v>19</v>
      </c>
      <c r="B27" s="39">
        <f aca="true" t="shared" si="3" ref="B27:G27">B24+B25+B26</f>
        <v>38000.99</v>
      </c>
      <c r="C27" s="54">
        <f t="shared" si="3"/>
        <v>10810.800000000001</v>
      </c>
      <c r="D27" s="54">
        <f t="shared" si="3"/>
        <v>86486.37</v>
      </c>
      <c r="E27" s="54">
        <f t="shared" si="3"/>
        <v>10810.800000000001</v>
      </c>
      <c r="F27" s="54">
        <f t="shared" si="3"/>
        <v>10810.800000000001</v>
      </c>
      <c r="G27" s="54">
        <f t="shared" si="3"/>
        <v>7300.52</v>
      </c>
      <c r="H27" s="69">
        <f>B27+C27+D27+E27+F27+G27-0.01</f>
        <v>164220.26999999996</v>
      </c>
      <c r="I27" s="53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3" customFormat="1" ht="12.75">
      <c r="A28" s="36" t="s">
        <v>20</v>
      </c>
      <c r="B28" s="37">
        <v>13013.96</v>
      </c>
      <c r="C28" s="38">
        <v>3719.25</v>
      </c>
      <c r="D28" s="38">
        <v>29754.04</v>
      </c>
      <c r="E28" s="38">
        <v>3719.25</v>
      </c>
      <c r="F28" s="38">
        <v>3719.25</v>
      </c>
      <c r="G28" s="38">
        <v>3719.25</v>
      </c>
      <c r="H28" s="66">
        <f t="shared" si="2"/>
        <v>57645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3" customFormat="1" ht="12.75">
      <c r="A29" s="36" t="s">
        <v>21</v>
      </c>
      <c r="B29" s="37">
        <v>13013.96</v>
      </c>
      <c r="C29" s="38">
        <v>3719.25</v>
      </c>
      <c r="D29" s="38">
        <v>29754.04</v>
      </c>
      <c r="E29" s="38">
        <v>3719.25</v>
      </c>
      <c r="F29" s="38">
        <v>3719.25</v>
      </c>
      <c r="G29" s="38">
        <v>3719.25</v>
      </c>
      <c r="H29" s="66">
        <f t="shared" si="2"/>
        <v>57645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3" customFormat="1" ht="12.75">
      <c r="A30" s="36" t="s">
        <v>22</v>
      </c>
      <c r="B30" s="37">
        <v>3484.97</v>
      </c>
      <c r="C30" s="38">
        <v>542.93</v>
      </c>
      <c r="D30" s="38">
        <v>4343.31</v>
      </c>
      <c r="E30" s="38">
        <v>542.93</v>
      </c>
      <c r="F30" s="38">
        <v>542.93</v>
      </c>
      <c r="G30" s="38">
        <v>542.93</v>
      </c>
      <c r="H30" s="66">
        <f t="shared" si="2"/>
        <v>10000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3" customFormat="1" ht="12.75">
      <c r="A31" s="39" t="s">
        <v>23</v>
      </c>
      <c r="B31" s="39">
        <f aca="true" t="shared" si="4" ref="B31:G31">B28+B29+B30</f>
        <v>29512.89</v>
      </c>
      <c r="C31" s="54">
        <f t="shared" si="4"/>
        <v>7981.43</v>
      </c>
      <c r="D31" s="54">
        <f t="shared" si="4"/>
        <v>63851.39</v>
      </c>
      <c r="E31" s="54">
        <f t="shared" si="4"/>
        <v>7981.43</v>
      </c>
      <c r="F31" s="54">
        <f t="shared" si="4"/>
        <v>7981.43</v>
      </c>
      <c r="G31" s="54">
        <f t="shared" si="4"/>
        <v>7981.43</v>
      </c>
      <c r="H31" s="69">
        <f>H28+H29+H30</f>
        <v>125290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3" customFormat="1" ht="12.75">
      <c r="A32" s="43" t="s">
        <v>29</v>
      </c>
      <c r="B32" s="57">
        <f aca="true" t="shared" si="5" ref="B32:H32">B27+B31</f>
        <v>67513.88</v>
      </c>
      <c r="C32" s="58">
        <f t="shared" si="5"/>
        <v>18792.230000000003</v>
      </c>
      <c r="D32" s="58">
        <f t="shared" si="5"/>
        <v>150337.76</v>
      </c>
      <c r="E32" s="58">
        <f t="shared" si="5"/>
        <v>18792.230000000003</v>
      </c>
      <c r="F32" s="58">
        <f t="shared" si="5"/>
        <v>18792.230000000003</v>
      </c>
      <c r="G32" s="59">
        <f t="shared" si="5"/>
        <v>15281.95</v>
      </c>
      <c r="H32" s="70">
        <f t="shared" si="5"/>
        <v>289510.26999999996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3" customFormat="1" ht="12.75">
      <c r="A33" s="43" t="s">
        <v>31</v>
      </c>
      <c r="B33" s="57">
        <f aca="true" t="shared" si="6" ref="B33:H33">B25+B26+B31</f>
        <v>55126.869999999995</v>
      </c>
      <c r="C33" s="58">
        <f t="shared" si="6"/>
        <v>15281.95</v>
      </c>
      <c r="D33" s="58">
        <f t="shared" si="6"/>
        <v>122255.6</v>
      </c>
      <c r="E33" s="58">
        <f t="shared" si="6"/>
        <v>15281.95</v>
      </c>
      <c r="F33" s="58">
        <f t="shared" si="6"/>
        <v>15281.95</v>
      </c>
      <c r="G33" s="59">
        <f t="shared" si="6"/>
        <v>15281.95</v>
      </c>
      <c r="H33" s="70">
        <f t="shared" si="6"/>
        <v>238510.27000000002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3" customFormat="1" ht="13.5" thickBot="1">
      <c r="A34" s="23" t="s">
        <v>30</v>
      </c>
      <c r="B34" s="34">
        <f aca="true" t="shared" si="7" ref="B34:G34">B23+B32</f>
        <v>148683.95</v>
      </c>
      <c r="C34" s="35">
        <f t="shared" si="7"/>
        <v>42115.93000000001</v>
      </c>
      <c r="D34" s="35">
        <f t="shared" si="7"/>
        <v>325010.02</v>
      </c>
      <c r="E34" s="35">
        <f t="shared" si="7"/>
        <v>18792.230000000003</v>
      </c>
      <c r="F34" s="35">
        <f t="shared" si="7"/>
        <v>42115.93000000001</v>
      </c>
      <c r="G34" s="52">
        <f t="shared" si="7"/>
        <v>15281.95</v>
      </c>
      <c r="H34" s="71">
        <f>H23+H32</f>
        <v>592000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9" s="3" customFormat="1" ht="12.75">
      <c r="A35" s="1"/>
      <c r="B35" s="1"/>
      <c r="C35" s="1"/>
      <c r="D35" s="1"/>
      <c r="E35" s="1"/>
      <c r="F35" s="6"/>
      <c r="G35" s="6"/>
      <c r="H35" s="1"/>
      <c r="I35" s="7"/>
    </row>
    <row r="36" spans="1:9" s="3" customFormat="1" ht="12.75">
      <c r="A36" s="1"/>
      <c r="B36" s="1"/>
      <c r="C36" s="1"/>
      <c r="D36" s="1"/>
      <c r="E36" s="1"/>
      <c r="F36" s="1"/>
      <c r="G36" s="1"/>
      <c r="H36" s="1"/>
      <c r="I36" s="7"/>
    </row>
    <row r="37" spans="1:9" s="3" customFormat="1" ht="12.75">
      <c r="A37" s="1"/>
      <c r="B37" s="1"/>
      <c r="C37" s="1"/>
      <c r="D37"/>
      <c r="E37"/>
      <c r="F37"/>
      <c r="G37"/>
      <c r="H37" s="1"/>
      <c r="I37" s="7"/>
    </row>
    <row r="38" spans="1:9" s="3" customFormat="1" ht="12.75">
      <c r="A38" s="1"/>
      <c r="B38" s="1"/>
      <c r="C38" s="6"/>
      <c r="D38"/>
      <c r="E38"/>
      <c r="F38"/>
      <c r="G38"/>
      <c r="H38" s="1"/>
      <c r="I38" s="7"/>
    </row>
    <row r="39" spans="1:9" s="3" customFormat="1" ht="12.75">
      <c r="A39" s="1"/>
      <c r="B39" s="1"/>
      <c r="C39" s="1"/>
      <c r="D39"/>
      <c r="E39"/>
      <c r="F39"/>
      <c r="G39"/>
      <c r="H39" s="1"/>
      <c r="I39" s="7"/>
    </row>
    <row r="40" spans="1:9" s="3" customFormat="1" ht="12.75">
      <c r="A40" s="1"/>
      <c r="B40" s="1"/>
      <c r="C40" s="6"/>
      <c r="D40" s="5"/>
      <c r="E40" s="5"/>
      <c r="F40" s="5"/>
      <c r="G40" s="5"/>
      <c r="H40" s="1"/>
      <c r="I40" s="7"/>
    </row>
    <row r="41" spans="1:5" s="3" customFormat="1" ht="12.75">
      <c r="A41" s="16"/>
      <c r="B41"/>
      <c r="C41" s="8"/>
      <c r="D41" s="1"/>
      <c r="E41"/>
    </row>
    <row r="42" spans="1:17" s="3" customFormat="1" ht="12.75">
      <c r="A42" s="16"/>
      <c r="B42"/>
      <c r="C42" s="8"/>
      <c r="D42" s="1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29" ht="12.75">
      <c r="A43" s="16"/>
      <c r="F43" s="8"/>
      <c r="G43" s="8"/>
      <c r="H43" s="1"/>
      <c r="V43" s="3"/>
      <c r="W43" s="3"/>
      <c r="X43" s="3"/>
      <c r="Y43" s="3"/>
      <c r="Z43" s="3"/>
      <c r="AA43" s="3"/>
      <c r="AB43" s="3"/>
      <c r="AC43" s="3"/>
    </row>
    <row r="44" spans="1:8" ht="12.75">
      <c r="A44" s="16"/>
      <c r="F44" s="8"/>
      <c r="G44" s="8"/>
      <c r="H44" s="1"/>
    </row>
    <row r="45" spans="8:9" ht="12.75">
      <c r="H45" s="2"/>
      <c r="I45" s="1"/>
    </row>
    <row r="46" ht="12.75">
      <c r="H46" s="2"/>
    </row>
    <row r="47" spans="9:10" ht="12.75">
      <c r="I47" s="1"/>
      <c r="J47" s="1"/>
    </row>
    <row r="48" spans="8:10" ht="12.75">
      <c r="H48" s="2"/>
      <c r="I48" s="1"/>
      <c r="J48" s="1"/>
    </row>
    <row r="49" ht="12.75">
      <c r="H49" s="2"/>
    </row>
    <row r="51" ht="12.75">
      <c r="J51" s="2"/>
    </row>
    <row r="52" ht="12.75">
      <c r="J52" s="2"/>
    </row>
    <row r="53" ht="12.75">
      <c r="I53" s="2"/>
    </row>
  </sheetData>
  <sheetProtection/>
  <printOptions/>
  <pageMargins left="0.7" right="0.7" top="0.23" bottom="0.18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</cp:lastModifiedBy>
  <cp:lastPrinted>2019-07-29T07:53:01Z</cp:lastPrinted>
  <dcterms:created xsi:type="dcterms:W3CDTF">1996-10-14T23:33:28Z</dcterms:created>
  <dcterms:modified xsi:type="dcterms:W3CDTF">2019-08-02T06:57:39Z</dcterms:modified>
  <cp:category/>
  <cp:version/>
  <cp:contentType/>
  <cp:contentStatus/>
</cp:coreProperties>
</file>